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65401" windowWidth="8640" windowHeight="9915" activeTab="0"/>
  </bookViews>
  <sheets>
    <sheet name="ΣΤΕΡΕΑ ΕΛΛΑΔΑ 19" sheetId="1" r:id="rId1"/>
    <sheet name="ΔΙΑΓΡΑΜΜΑΤΑ" sheetId="2" r:id="rId2"/>
  </sheets>
  <definedNames>
    <definedName name="_xlnm.Print_Area" localSheetId="0">'ΣΤΕΡΕΑ ΕΛΛΑΔΑ 19'!$A$1:$I$49</definedName>
    <definedName name="_xlnm.Print_Titles" localSheetId="0">'ΣΤΕΡΕΑ ΕΛΛΑΔΑ 19'!$2:$3</definedName>
  </definedNames>
  <calcPr fullCalcOnLoad="1"/>
</workbook>
</file>

<file path=xl/sharedStrings.xml><?xml version="1.0" encoding="utf-8"?>
<sst xmlns="http://schemas.openxmlformats.org/spreadsheetml/2006/main" count="61" uniqueCount="30">
  <si>
    <t>Π.Ε.Π. ΣΤΕΡΕΑΣ ΕΛΛΑΔΑΣ</t>
  </si>
  <si>
    <t>ΠΟΣΑ ΣΕ EΥΡΩ</t>
  </si>
  <si>
    <t>ΧΡΗΜΑΤΟΔΟΤΙΚΟ
ΜΕΣΟ</t>
  </si>
  <si>
    <t>ΣΥΝΟΛΟ</t>
  </si>
  <si>
    <t>ΕΤΠΑ</t>
  </si>
  <si>
    <t>ΕΚΤ</t>
  </si>
  <si>
    <t>ΕΓΤΠΕ</t>
  </si>
  <si>
    <t>ΙΔΙΩΤΙΚΗ ΣΥΜΜΕΤΟΧΗ</t>
  </si>
  <si>
    <t>ΑΞΟΝΑΣ 1</t>
  </si>
  <si>
    <t>ΑΞΟΝΑΣ 2</t>
  </si>
  <si>
    <t>ΑΞΟΝΑΣ 3</t>
  </si>
  <si>
    <t>ΑΞΟΝΑΣ 4</t>
  </si>
  <si>
    <t>ΑΞΟΝΑΣ 5</t>
  </si>
  <si>
    <t>ΑΞΟΝΑΣ 6</t>
  </si>
  <si>
    <t>ΑΞΟΝΕΣ ΠΡΟΤΕΡΑΙΟΤΗΤΑΣ</t>
  </si>
  <si>
    <t>ΔΗΜΟΣΙΑ ΚΕΝΤΡΙΚΗ ΣΥΜΜΕΤΟΧΗ</t>
  </si>
  <si>
    <t>1. ΜΕΙΩΣΗ ΤΩΝ ΕΝΤΟΝΩΝ ΦΑΙΝΟΜΕΝΩΝ ΔΥΪΣΜΟΥ ΜΕ ΕΜΦΑΣΗ ΣΤΙΣ ΟΡΕΙΝΕΣ ΚΑΙ ΑΓΡΟΤΙΚΕΣ ΠΕΡΙΟΧΕΣ</t>
  </si>
  <si>
    <t>2. ΠΡΟΣΤΑΣΙΑ ΠΕΡΙΒΑΛΛΟΝΤΟΣ. ΑΞΙΟΠΟΙΗΣΗ ΤΩΝ ΠΟΛΙΤΙΣΤΙΚΩΝ-ΙΣΤΟΡΙΚΩΝ ΠΛΕΟΝΕΚΤΗΜΑΤΩΝ ΚΑΙ ΤΟΥ ΤΟΥΡΙΣΤΙΚΟΥ ΠΡΟΪΟΝΤΟΣ</t>
  </si>
  <si>
    <t>3. ΒΑΣΙΚΕΣ ΚΑΙ ΚΟΙΝΩΝΙΚΕΣ ΥΠΟΔΟΜΕΣ. ΕΝΙΣΧΥΣΗ ΤΟΥ ΑΝΑΠΤΥΞΙΑΚΟΥ ΡΟΛΟΥ ΤΩΝ ΑΣΤΙΚΩΝ ΚΕΝΤΡΩΝ</t>
  </si>
  <si>
    <t>4. ΕΝΙΣΧΥΣΗ-ΕΚΣΥΓΧΡΟΝΙΣΜΟΣ ΤΩΝ ΕΠΙΧΕΙΡΗΣΕΩΝ ΚΑΙ ΔΙΑΣΥΝΔΕΣΗ ΜΕ ΤΗΝ ΤΟΠΙΚΗ ΟΙΚΟΝΟΜΙΑ</t>
  </si>
  <si>
    <t>5. ΑΝΘΡΩΠΙΝΟ ΔΥΝΑΜΙΚΟ</t>
  </si>
  <si>
    <t>6. ΤΕΧΝΙΚΗ ΒΟΗΘΕΙΑ</t>
  </si>
  <si>
    <t>ΤΑΜΕΙΑ</t>
  </si>
  <si>
    <t>ΕΚΤ: ΕΥΡΩΠΑΪΚΟ ΚΟΙΝΩΝΙΚΟ ΤΑΜΕΙΟ</t>
  </si>
  <si>
    <t>ΕΤΠΑ: ΕΥΡΩΠΑΪΚΟ ΤΑΜΕΙΟ ΠΕΡΙΦΕΡΕΙΑΚΗΣ ΑΝΑΠΤΥΞΗΣ</t>
  </si>
  <si>
    <t>ΕΓΤΠΕ: ΕΥΡΩΠΑΪΚΟ ΓΕΩΡΓΙΚΟ ΤΑΜΕΙΟ ΠΡΟΣΑΝΑΤΟΛΙΣΜΟΥ ΚΑΙ ΕΓΓΥΗΣΕΩΝ</t>
  </si>
  <si>
    <t>ΕΥΡΩΠΑΪΚΟ ΤΑΜΕΙΟ ΠΕΡΙΦΕΡΕΙΑΚΗΣ ΑΝΑΠΤΥΞΗΣ</t>
  </si>
  <si>
    <t xml:space="preserve"> ΕΥΡΩΠΑΪΚΟ ΚΟΙΝΩΝΙΚΟ ΤΑΜΕΙΟ</t>
  </si>
  <si>
    <t>ΕΥΡΩΠΑΪΚΟ ΓΕΩΡΓΙΚΟ ΤΑΜΕΙΟ ΠΡΟΣΑΝΑΤΟΛΙΣΜΟΥ ΚΑΙ ΕΓΓΥΗΣΕΩΝ</t>
  </si>
  <si>
    <t>ΠΗΓΗ :ΟΠΣ ''ΕΡΓΟΡΑΜΑ''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</si>
</sst>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6.5"/>
      <color indexed="8"/>
      <name val="Arial"/>
      <family val="2"/>
    </font>
    <font>
      <sz val="6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.2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9" fillId="0" borderId="0" xfId="55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right" vertical="center"/>
    </xf>
    <xf numFmtId="0" fontId="8" fillId="0" borderId="0" xfId="55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'ΣΤΕΡΕΑ ΕΛΛΑΔΑ 19'!#REF!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'ΣΤΕΡΕΑ ΕΛΛΑΔΑ 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'ΣΤΕΡΕΑ ΕΛΛΑΔΑ 19'!#REF!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'ΣΤΕΡΕΑ ΕΛΛΑΔΑ 19'!#REF!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'ΣΤΕΡΕΑ ΕΛΛΑΔΑ 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'ΣΤΕΡΕΑ ΕΛΛΑΔΑ 19'!#REF!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'ΣΤΕΡΕΑ ΕΛΛΑΔΑ 19'!#REF!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'ΣΤΕΡΕΑ ΕΛΛΑΔΑ 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'ΣΤΕΡΕΑ ΕΛΛΑΔΑ 19'!#REF!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'ΣΤΕΡΕΑ ΕΛΛΑΔΑ 19'!#REF!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'ΣΤΕΡΕΑ ΕΛΛΑΔΑ 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'ΣΤΕΡΕΑ ΕΛΛΑΔΑ 19'!#REF!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'ΣΤΕΡΕΑ ΕΛΛΑΔΑ 19'!#REF!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'ΣΤΕΡΕΑ ΕΛΛΑΔΑ 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'ΣΤΕΡΕΑ ΕΛΛΑΔΑ 19'!#REF!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'ΣΤΕΡΕΑ ΕΛΛΑΔΑ 19'!#REF!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'ΣΤΕΡΕΑ ΕΛΛΑΔΑ 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'ΣΤΕΡΕΑ ΕΛΛΑΔΑ 19'!#REF!</c:f>
              <c:numCache>
                <c:ptCount val="1"/>
                <c:pt idx="0">
                  <c:v>1</c:v>
                </c:pt>
              </c:numCache>
            </c:numRef>
          </c:val>
        </c:ser>
        <c:axId val="60594722"/>
        <c:axId val="64529611"/>
      </c:barChart>
      <c:catAx>
        <c:axId val="60594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9611"/>
        <c:crosses val="autoZero"/>
        <c:auto val="1"/>
        <c:lblOffset val="100"/>
        <c:tickLblSkip val="1"/>
        <c:noMultiLvlLbl val="0"/>
      </c:catAx>
      <c:valAx>
        <c:axId val="64529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94722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'ΣΤΕΡΕΑ ΕΛΛΑΔΑ 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'ΣΤΕΡΕΑ ΕΛΛΑΔΑ 19'!#REF!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285"/>
          <c:w val="0.912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ΔΙΑΓΡΑΜΜΑΤΑ!$A$5</c:f>
              <c:strCache>
                <c:ptCount val="1"/>
                <c:pt idx="0">
                  <c:v>ΑΞΟΝΑΣ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ΔΙΑΓΡΑΜΜΑΤΑ!$B$4:$G$4</c:f>
              <c:numCache/>
            </c:numRef>
          </c:cat>
          <c:val>
            <c:numRef>
              <c:f>ΔΙΑΓΡΑΜΜΑΤΑ!$B$5:$G$5</c:f>
              <c:numCache/>
            </c:numRef>
          </c:val>
        </c:ser>
        <c:ser>
          <c:idx val="1"/>
          <c:order val="1"/>
          <c:tx>
            <c:strRef>
              <c:f>ΔΙΑΓΡΑΜΜΑΤΑ!$A$6</c:f>
              <c:strCache>
                <c:ptCount val="1"/>
                <c:pt idx="0">
                  <c:v>ΑΞΟΝΑΣ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ΔΙΑΓΡΑΜΜΑΤΑ!$B$4:$G$4</c:f>
              <c:numCache/>
            </c:numRef>
          </c:cat>
          <c:val>
            <c:numRef>
              <c:f>ΔΙΑΓΡΑΜΜΑΤΑ!$B$6:$G$6</c:f>
              <c:numCache/>
            </c:numRef>
          </c:val>
        </c:ser>
        <c:ser>
          <c:idx val="2"/>
          <c:order val="2"/>
          <c:tx>
            <c:strRef>
              <c:f>ΔΙΑΓΡΑΜΜΑΤΑ!$A$7</c:f>
              <c:strCache>
                <c:ptCount val="1"/>
                <c:pt idx="0">
                  <c:v>ΑΞΟΝΑΣ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ΔΙΑΓΡΑΜΜΑΤΑ!$B$4:$G$4</c:f>
              <c:numCache/>
            </c:numRef>
          </c:cat>
          <c:val>
            <c:numRef>
              <c:f>ΔΙΑΓΡΑΜΜΑΤΑ!$B$7:$G$7</c:f>
              <c:numCache/>
            </c:numRef>
          </c:val>
        </c:ser>
        <c:ser>
          <c:idx val="3"/>
          <c:order val="3"/>
          <c:tx>
            <c:strRef>
              <c:f>ΔΙΑΓΡΑΜΜΑΤΑ!$A$8</c:f>
              <c:strCache>
                <c:ptCount val="1"/>
                <c:pt idx="0">
                  <c:v>ΑΞΟΝΑΣ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ΔΙΑΓΡΑΜΜΑΤΑ!$B$4:$G$4</c:f>
              <c:numCache/>
            </c:numRef>
          </c:cat>
          <c:val>
            <c:numRef>
              <c:f>ΔΙΑΓΡΑΜΜΑΤΑ!$B$8:$G$8</c:f>
              <c:numCache/>
            </c:numRef>
          </c:val>
        </c:ser>
        <c:ser>
          <c:idx val="4"/>
          <c:order val="4"/>
          <c:tx>
            <c:strRef>
              <c:f>ΔΙΑΓΡΑΜΜΑΤΑ!$A$9</c:f>
              <c:strCache>
                <c:ptCount val="1"/>
                <c:pt idx="0">
                  <c:v>ΑΞΟΝΑΣ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ΔΙΑΓΡΑΜΜΑΤΑ!$B$4:$G$4</c:f>
              <c:numCache/>
            </c:numRef>
          </c:cat>
          <c:val>
            <c:numRef>
              <c:f>ΔΙΑΓΡΑΜΜΑΤΑ!$B$9:$G$9</c:f>
              <c:numCache/>
            </c:numRef>
          </c:val>
        </c:ser>
        <c:ser>
          <c:idx val="5"/>
          <c:order val="5"/>
          <c:tx>
            <c:strRef>
              <c:f>ΔΙΑΓΡΑΜΜΑΤΑ!$A$10</c:f>
              <c:strCache>
                <c:ptCount val="1"/>
                <c:pt idx="0">
                  <c:v>ΑΞΟΝΑΣ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ΔΙΑΓΡΑΜΜΑΤΑ!$B$4:$G$4</c:f>
              <c:numCache/>
            </c:numRef>
          </c:cat>
          <c:val>
            <c:numRef>
              <c:f>ΔΙΑΓΡΑΜΜΑΤΑ!$B$10:$G$10</c:f>
              <c:numCache/>
            </c:numRef>
          </c:val>
        </c:ser>
        <c:axId val="12944552"/>
        <c:axId val="3400137"/>
      </c:barChart>
      <c:catAx>
        <c:axId val="1294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137"/>
        <c:crosses val="autoZero"/>
        <c:auto val="1"/>
        <c:lblOffset val="100"/>
        <c:tickLblSkip val="1"/>
        <c:noMultiLvlLbl val="0"/>
      </c:catAx>
      <c:valAx>
        <c:axId val="3400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4455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275"/>
                <c:y val="0.006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75"/>
          <c:y val="0.934"/>
          <c:w val="0.64325"/>
          <c:h val="0.052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172"/>
          <c:w val="0.72275"/>
          <c:h val="0.49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ΔΙΑΓΡΑΜΜΑΤΑ!$I$5:$I$9</c:f>
              <c:strCache/>
            </c:strRef>
          </c:cat>
          <c:val>
            <c:numRef>
              <c:f>ΔΙΑΓΡΑΜΜΑΤΑ!$J$5:$J$9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"/>
          <c:y val="0.77675"/>
          <c:w val="0.61475"/>
          <c:h val="0.192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0.01875</cdr:y>
    </cdr:from>
    <cdr:to>
      <cdr:x>0.6045</cdr:x>
      <cdr:y>0.0925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14300"/>
          <a:ext cx="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ΠΕΡΙΦΕΡΕΙΑΚΟΥ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ΣΤΕΡΕΑΣ ΕΛΛΑΔΑΣ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0.23225</cdr:y>
    </cdr:from>
    <cdr:to>
      <cdr:x>0.66875</cdr:x>
      <cdr:y>0.47825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323975"/>
          <a:ext cx="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ΣΤΕΡΕΑΣ ΕΛΛΑΔΑΣ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8658225" y="2867025"/>
        <a:ext cx="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8658225" y="9486900"/>
        <a:ext cx="0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0.01325</cdr:y>
    </cdr:from>
    <cdr:to>
      <cdr:x>0.95875</cdr:x>
      <cdr:y>0.0995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38100"/>
          <a:ext cx="508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ΠΕΡΙΦΕΡΕΙΑΚΟ ΕΠΙΧΕΙΡΗΣΙΑΚΟ ΠΡΟΓΡΑΜΜΑ ΣΤΕΡΕΑΣ ΕΛΛΑΔΑΣ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0.0175</cdr:y>
    </cdr:from>
    <cdr:to>
      <cdr:x>0.89075</cdr:x>
      <cdr:y>0.1515</cdr:y>
    </cdr:to>
    <cdr:sp>
      <cdr:nvSpPr>
        <cdr:cNvPr id="1" name="Text Box 1"/>
        <cdr:cNvSpPr txBox="1">
          <a:spLocks noChangeArrowheads="1"/>
        </cdr:cNvSpPr>
      </cdr:nvSpPr>
      <cdr:spPr>
        <a:xfrm>
          <a:off x="1104900" y="57150"/>
          <a:ext cx="41433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ΣΤΕΡΕΑΣ ΕΛΛΑΔΑΣ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904875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905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0</xdr:rowOff>
    </xdr:from>
    <xdr:to>
      <xdr:col>8</xdr:col>
      <xdr:colOff>904875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9525" y="3562350"/>
        <a:ext cx="58959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zoomScalePageLayoutView="0" workbookViewId="0" topLeftCell="A1">
      <selection activeCell="A17" sqref="A17:A21"/>
    </sheetView>
  </sheetViews>
  <sheetFormatPr defaultColWidth="20.140625" defaultRowHeight="23.25" customHeight="1"/>
  <cols>
    <col min="1" max="1" width="24.7109375" style="6" customWidth="1"/>
    <col min="2" max="2" width="20.140625" style="6" customWidth="1"/>
    <col min="3" max="9" width="12.140625" style="6" customWidth="1"/>
    <col min="10" max="10" width="20.140625" style="5" customWidth="1"/>
    <col min="11" max="16384" width="20.140625" style="6" customWidth="1"/>
  </cols>
  <sheetData>
    <row r="1" ht="12.75"/>
    <row r="2" spans="1:9" ht="16.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8:9" ht="12.75">
      <c r="H3" s="38" t="s">
        <v>1</v>
      </c>
      <c r="I3" s="38"/>
    </row>
    <row r="4" spans="1:9" ht="22.5">
      <c r="A4" s="1" t="s">
        <v>14</v>
      </c>
      <c r="B4" s="1" t="s">
        <v>2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1" t="s">
        <v>3</v>
      </c>
    </row>
    <row r="5" spans="1:9" ht="24.75" customHeight="1">
      <c r="A5" s="35" t="s">
        <v>16</v>
      </c>
      <c r="B5" s="7" t="s">
        <v>4</v>
      </c>
      <c r="C5" s="13">
        <v>8031161</v>
      </c>
      <c r="D5" s="13">
        <v>10172806</v>
      </c>
      <c r="E5" s="13">
        <v>11845964</v>
      </c>
      <c r="F5" s="13">
        <v>12448300</v>
      </c>
      <c r="G5" s="13">
        <v>7281374</v>
      </c>
      <c r="H5" s="13">
        <v>2486740</v>
      </c>
      <c r="I5" s="16">
        <f>SUM(C5:H5)</f>
        <v>52266345</v>
      </c>
    </row>
    <row r="6" spans="1:9" ht="24.75" customHeight="1">
      <c r="A6" s="35"/>
      <c r="B6" s="7" t="s">
        <v>5</v>
      </c>
      <c r="C6" s="13">
        <v>764013</v>
      </c>
      <c r="D6" s="13">
        <v>954351</v>
      </c>
      <c r="E6" s="13">
        <v>1121830</v>
      </c>
      <c r="F6" s="13">
        <v>1175830</v>
      </c>
      <c r="G6" s="13">
        <v>82330</v>
      </c>
      <c r="H6" s="13">
        <v>100584</v>
      </c>
      <c r="I6" s="16">
        <f aca="true" t="shared" si="0" ref="I6:I43">SUM(C6:H6)</f>
        <v>4198938</v>
      </c>
    </row>
    <row r="7" spans="1:9" ht="24.75" customHeight="1">
      <c r="A7" s="35"/>
      <c r="B7" s="7" t="s">
        <v>6</v>
      </c>
      <c r="C7" s="13">
        <v>9811536</v>
      </c>
      <c r="D7" s="13">
        <v>12371424</v>
      </c>
      <c r="E7" s="13">
        <v>14754441</v>
      </c>
      <c r="F7" s="13">
        <v>17194043</v>
      </c>
      <c r="G7" s="13">
        <v>17359548</v>
      </c>
      <c r="H7" s="13">
        <v>17370196</v>
      </c>
      <c r="I7" s="16">
        <f t="shared" si="0"/>
        <v>88861188</v>
      </c>
    </row>
    <row r="8" spans="1:9" ht="24.75" customHeight="1">
      <c r="A8" s="35"/>
      <c r="B8" s="17" t="s">
        <v>15</v>
      </c>
      <c r="C8" s="13">
        <v>6202237</v>
      </c>
      <c r="D8" s="13">
        <v>7832859</v>
      </c>
      <c r="E8" s="13">
        <v>9240745</v>
      </c>
      <c r="F8" s="13">
        <v>10272726</v>
      </c>
      <c r="G8" s="13">
        <v>8241085</v>
      </c>
      <c r="H8" s="13">
        <v>0</v>
      </c>
      <c r="I8" s="16">
        <f t="shared" si="0"/>
        <v>41789652</v>
      </c>
    </row>
    <row r="9" spans="1:9" ht="24.75" customHeight="1">
      <c r="A9" s="35"/>
      <c r="B9" s="7" t="s">
        <v>7</v>
      </c>
      <c r="C9" s="13">
        <v>5929244</v>
      </c>
      <c r="D9" s="13">
        <v>7464268</v>
      </c>
      <c r="E9" s="13">
        <v>8422763</v>
      </c>
      <c r="F9" s="13">
        <v>6916206</v>
      </c>
      <c r="G9" s="13">
        <v>6461526</v>
      </c>
      <c r="H9" s="13">
        <v>10235758</v>
      </c>
      <c r="I9" s="16">
        <f t="shared" si="0"/>
        <v>45429765</v>
      </c>
    </row>
    <row r="10" spans="1:9" ht="24.75" customHeight="1">
      <c r="A10" s="35"/>
      <c r="B10" s="19" t="s">
        <v>3</v>
      </c>
      <c r="C10" s="14">
        <f aca="true" t="shared" si="1" ref="C10:H10">SUM(C5:C9)</f>
        <v>30738191</v>
      </c>
      <c r="D10" s="14">
        <f t="shared" si="1"/>
        <v>38795708</v>
      </c>
      <c r="E10" s="14">
        <f t="shared" si="1"/>
        <v>45385743</v>
      </c>
      <c r="F10" s="14">
        <f t="shared" si="1"/>
        <v>48007105</v>
      </c>
      <c r="G10" s="14">
        <f t="shared" si="1"/>
        <v>39425863</v>
      </c>
      <c r="H10" s="14">
        <f t="shared" si="1"/>
        <v>30193278</v>
      </c>
      <c r="I10" s="16">
        <f t="shared" si="0"/>
        <v>232545888</v>
      </c>
    </row>
    <row r="11" ht="12.75"/>
    <row r="12" spans="1:10" ht="24.75" customHeight="1">
      <c r="A12" s="32" t="s">
        <v>17</v>
      </c>
      <c r="B12" s="7" t="s">
        <v>4</v>
      </c>
      <c r="C12" s="13">
        <v>9027974</v>
      </c>
      <c r="D12" s="13">
        <v>11671205</v>
      </c>
      <c r="E12" s="13">
        <v>13637423</v>
      </c>
      <c r="F12" s="13">
        <v>14832063</v>
      </c>
      <c r="G12" s="13">
        <v>28344602</v>
      </c>
      <c r="H12" s="13">
        <v>23710101</v>
      </c>
      <c r="I12" s="16">
        <f t="shared" si="0"/>
        <v>101223368</v>
      </c>
      <c r="J12" s="15"/>
    </row>
    <row r="13" spans="1:10" ht="24.75" customHeight="1">
      <c r="A13" s="33"/>
      <c r="B13" s="17" t="s">
        <v>15</v>
      </c>
      <c r="C13" s="13">
        <v>3009324</v>
      </c>
      <c r="D13" s="13">
        <v>3890402</v>
      </c>
      <c r="E13" s="13">
        <v>4545808</v>
      </c>
      <c r="F13" s="13">
        <v>4944021</v>
      </c>
      <c r="G13" s="13">
        <v>9448199</v>
      </c>
      <c r="H13" s="13">
        <v>0</v>
      </c>
      <c r="I13" s="16">
        <f t="shared" si="0"/>
        <v>25837754</v>
      </c>
      <c r="J13" s="15"/>
    </row>
    <row r="14" spans="1:10" ht="24.75" customHeight="1">
      <c r="A14" s="33"/>
      <c r="B14" s="7" t="s">
        <v>7</v>
      </c>
      <c r="C14" s="13"/>
      <c r="D14" s="13"/>
      <c r="E14" s="13"/>
      <c r="F14" s="13"/>
      <c r="G14" s="13"/>
      <c r="H14" s="13"/>
      <c r="I14" s="16"/>
      <c r="J14" s="15"/>
    </row>
    <row r="15" spans="1:10" ht="24.75" customHeight="1">
      <c r="A15" s="34"/>
      <c r="B15" s="19" t="s">
        <v>3</v>
      </c>
      <c r="C15" s="14">
        <f aca="true" t="shared" si="2" ref="C15:H15">SUM(C12:C14)</f>
        <v>12037298</v>
      </c>
      <c r="D15" s="14">
        <f t="shared" si="2"/>
        <v>15561607</v>
      </c>
      <c r="E15" s="14">
        <f t="shared" si="2"/>
        <v>18183231</v>
      </c>
      <c r="F15" s="14">
        <f t="shared" si="2"/>
        <v>19776084</v>
      </c>
      <c r="G15" s="14">
        <f t="shared" si="2"/>
        <v>37792801</v>
      </c>
      <c r="H15" s="14">
        <f t="shared" si="2"/>
        <v>23710101</v>
      </c>
      <c r="I15" s="16">
        <f t="shared" si="0"/>
        <v>127061122</v>
      </c>
      <c r="J15" s="15"/>
    </row>
    <row r="16" ht="12.75"/>
    <row r="17" spans="1:9" ht="24.75" customHeight="1">
      <c r="A17" s="32" t="s">
        <v>18</v>
      </c>
      <c r="B17" s="7" t="s">
        <v>4</v>
      </c>
      <c r="C17" s="13">
        <v>26042563</v>
      </c>
      <c r="D17" s="13">
        <v>32546029</v>
      </c>
      <c r="E17" s="13">
        <v>38453377</v>
      </c>
      <c r="F17" s="13">
        <v>40850938</v>
      </c>
      <c r="G17" s="13">
        <v>20985948</v>
      </c>
      <c r="H17" s="13">
        <v>6149192</v>
      </c>
      <c r="I17" s="16">
        <f t="shared" si="0"/>
        <v>165028047</v>
      </c>
    </row>
    <row r="18" spans="1:9" ht="24.75" customHeight="1">
      <c r="A18" s="33"/>
      <c r="B18" s="7" t="s">
        <v>5</v>
      </c>
      <c r="C18" s="13">
        <v>892351</v>
      </c>
      <c r="D18" s="13">
        <v>1159871</v>
      </c>
      <c r="E18" s="13">
        <v>1358102</v>
      </c>
      <c r="F18" s="13">
        <v>1147202</v>
      </c>
      <c r="G18" s="13">
        <v>1437302</v>
      </c>
      <c r="H18" s="13">
        <v>731433</v>
      </c>
      <c r="I18" s="16">
        <f t="shared" si="0"/>
        <v>6726261</v>
      </c>
    </row>
    <row r="19" spans="1:9" ht="24.75" customHeight="1">
      <c r="A19" s="33"/>
      <c r="B19" s="17" t="s">
        <v>15</v>
      </c>
      <c r="C19" s="13">
        <v>8978303</v>
      </c>
      <c r="D19" s="13">
        <v>11235299</v>
      </c>
      <c r="E19" s="13">
        <v>13270493</v>
      </c>
      <c r="F19" s="13">
        <v>22811364</v>
      </c>
      <c r="G19" s="13">
        <v>2612433</v>
      </c>
      <c r="H19" s="13">
        <v>0</v>
      </c>
      <c r="I19" s="16">
        <f t="shared" si="0"/>
        <v>58907892</v>
      </c>
    </row>
    <row r="20" spans="1:9" ht="24.75" customHeight="1">
      <c r="A20" s="33"/>
      <c r="B20" s="7" t="s">
        <v>7</v>
      </c>
      <c r="C20" s="13">
        <v>174674</v>
      </c>
      <c r="D20" s="13">
        <v>219896</v>
      </c>
      <c r="E20" s="13">
        <v>248133</v>
      </c>
      <c r="F20" s="13">
        <v>261373</v>
      </c>
      <c r="G20" s="13">
        <v>259901</v>
      </c>
      <c r="H20" s="13">
        <v>1279889</v>
      </c>
      <c r="I20" s="16">
        <f t="shared" si="0"/>
        <v>2443866</v>
      </c>
    </row>
    <row r="21" spans="1:9" ht="24.75" customHeight="1">
      <c r="A21" s="33"/>
      <c r="B21" s="19" t="s">
        <v>3</v>
      </c>
      <c r="C21" s="14">
        <f aca="true" t="shared" si="3" ref="C21:H21">SUM(C17:C20)</f>
        <v>36087891</v>
      </c>
      <c r="D21" s="14">
        <f t="shared" si="3"/>
        <v>45161095</v>
      </c>
      <c r="E21" s="14">
        <f t="shared" si="3"/>
        <v>53330105</v>
      </c>
      <c r="F21" s="14">
        <f t="shared" si="3"/>
        <v>65070877</v>
      </c>
      <c r="G21" s="14">
        <f t="shared" si="3"/>
        <v>25295584</v>
      </c>
      <c r="H21" s="14">
        <f t="shared" si="3"/>
        <v>8160514</v>
      </c>
      <c r="I21" s="16">
        <f t="shared" si="0"/>
        <v>233106066</v>
      </c>
    </row>
    <row r="22" ht="12.75"/>
    <row r="23" spans="1:9" ht="24.75" customHeight="1">
      <c r="A23" s="32" t="s">
        <v>19</v>
      </c>
      <c r="B23" s="7" t="s">
        <v>4</v>
      </c>
      <c r="C23" s="13">
        <v>5134109</v>
      </c>
      <c r="D23" s="13">
        <v>6443841</v>
      </c>
      <c r="E23" s="13">
        <v>7195352</v>
      </c>
      <c r="F23" s="13">
        <v>6558145</v>
      </c>
      <c r="G23" s="13">
        <v>15221527</v>
      </c>
      <c r="H23" s="13">
        <v>27598866</v>
      </c>
      <c r="I23" s="16">
        <f t="shared" si="0"/>
        <v>68151840</v>
      </c>
    </row>
    <row r="24" spans="1:9" ht="24.75" customHeight="1">
      <c r="A24" s="33"/>
      <c r="B24" s="17" t="s">
        <v>15</v>
      </c>
      <c r="C24" s="13">
        <v>1711370</v>
      </c>
      <c r="D24" s="13">
        <v>2147947</v>
      </c>
      <c r="E24" s="13">
        <v>2398450</v>
      </c>
      <c r="F24" s="13">
        <v>2186048</v>
      </c>
      <c r="G24" s="13">
        <v>5073842</v>
      </c>
      <c r="H24" s="13">
        <v>4693204</v>
      </c>
      <c r="I24" s="16">
        <f t="shared" si="0"/>
        <v>18210861</v>
      </c>
    </row>
    <row r="25" spans="1:9" ht="24.75" customHeight="1">
      <c r="A25" s="33"/>
      <c r="B25" s="7" t="s">
        <v>7</v>
      </c>
      <c r="C25" s="13">
        <v>7251515</v>
      </c>
      <c r="D25" s="13">
        <v>9128865</v>
      </c>
      <c r="E25" s="13">
        <v>10301108</v>
      </c>
      <c r="F25" s="13">
        <v>14258395</v>
      </c>
      <c r="G25" s="13">
        <v>29548947</v>
      </c>
      <c r="H25" s="13">
        <v>61428957</v>
      </c>
      <c r="I25" s="16">
        <f t="shared" si="0"/>
        <v>131917787</v>
      </c>
    </row>
    <row r="26" spans="1:9" ht="24.75" customHeight="1">
      <c r="A26" s="34"/>
      <c r="B26" s="19" t="s">
        <v>3</v>
      </c>
      <c r="C26" s="14">
        <f aca="true" t="shared" si="4" ref="C26:H26">SUM(C23:C25)</f>
        <v>14096994</v>
      </c>
      <c r="D26" s="14">
        <f t="shared" si="4"/>
        <v>17720653</v>
      </c>
      <c r="E26" s="14">
        <f t="shared" si="4"/>
        <v>19894910</v>
      </c>
      <c r="F26" s="14">
        <f t="shared" si="4"/>
        <v>23002588</v>
      </c>
      <c r="G26" s="14">
        <f t="shared" si="4"/>
        <v>49844316</v>
      </c>
      <c r="H26" s="14">
        <f t="shared" si="4"/>
        <v>93721027</v>
      </c>
      <c r="I26" s="16">
        <f t="shared" si="0"/>
        <v>218280488</v>
      </c>
    </row>
    <row r="27" ht="12.75"/>
    <row r="28" spans="1:9" ht="24.75" customHeight="1">
      <c r="A28" s="35" t="s">
        <v>20</v>
      </c>
      <c r="B28" s="8" t="s">
        <v>5</v>
      </c>
      <c r="C28" s="13">
        <v>3204334</v>
      </c>
      <c r="D28" s="13">
        <v>4153465</v>
      </c>
      <c r="E28" s="13">
        <v>4873947</v>
      </c>
      <c r="F28" s="13">
        <v>5372235</v>
      </c>
      <c r="G28" s="13">
        <v>9683098</v>
      </c>
      <c r="H28" s="13">
        <v>10150704</v>
      </c>
      <c r="I28" s="16">
        <f t="shared" si="0"/>
        <v>37437783</v>
      </c>
    </row>
    <row r="29" spans="1:9" ht="24.75" customHeight="1">
      <c r="A29" s="35"/>
      <c r="B29" s="17" t="s">
        <v>15</v>
      </c>
      <c r="C29" s="13">
        <v>1068112</v>
      </c>
      <c r="D29" s="13">
        <v>1384490</v>
      </c>
      <c r="E29" s="13">
        <v>1624649</v>
      </c>
      <c r="F29" s="13">
        <v>1790745</v>
      </c>
      <c r="G29" s="13">
        <v>3594367</v>
      </c>
      <c r="H29" s="13">
        <v>0</v>
      </c>
      <c r="I29" s="16">
        <f t="shared" si="0"/>
        <v>9462363</v>
      </c>
    </row>
    <row r="30" spans="1:9" ht="24.75" customHeight="1">
      <c r="A30" s="35"/>
      <c r="B30" s="9" t="s">
        <v>3</v>
      </c>
      <c r="C30" s="14">
        <f aca="true" t="shared" si="5" ref="C30:H30">SUM(C28:C29)</f>
        <v>4272446</v>
      </c>
      <c r="D30" s="14">
        <f t="shared" si="5"/>
        <v>5537955</v>
      </c>
      <c r="E30" s="14">
        <f t="shared" si="5"/>
        <v>6498596</v>
      </c>
      <c r="F30" s="14">
        <f t="shared" si="5"/>
        <v>7162980</v>
      </c>
      <c r="G30" s="14">
        <f t="shared" si="5"/>
        <v>13277465</v>
      </c>
      <c r="H30" s="14">
        <f t="shared" si="5"/>
        <v>10150704</v>
      </c>
      <c r="I30" s="16">
        <f t="shared" si="0"/>
        <v>46900146</v>
      </c>
    </row>
    <row r="31" ht="12.75"/>
    <row r="32" spans="1:9" ht="24.75" customHeight="1">
      <c r="A32" s="35" t="s">
        <v>21</v>
      </c>
      <c r="B32" s="7" t="s">
        <v>4</v>
      </c>
      <c r="C32" s="13">
        <v>433427</v>
      </c>
      <c r="D32" s="13">
        <v>549007</v>
      </c>
      <c r="E32" s="13">
        <v>639305</v>
      </c>
      <c r="F32" s="13">
        <v>0</v>
      </c>
      <c r="G32" s="13">
        <v>668201</v>
      </c>
      <c r="H32" s="13">
        <v>1200141</v>
      </c>
      <c r="I32" s="16">
        <f t="shared" si="0"/>
        <v>3490081</v>
      </c>
    </row>
    <row r="33" spans="1:9" ht="24.75" customHeight="1">
      <c r="A33" s="35"/>
      <c r="B33" s="7" t="s">
        <v>5</v>
      </c>
      <c r="C33" s="13">
        <v>127470</v>
      </c>
      <c r="D33" s="13">
        <v>166725</v>
      </c>
      <c r="E33" s="13">
        <v>195472</v>
      </c>
      <c r="F33" s="13">
        <v>208972</v>
      </c>
      <c r="G33" s="13">
        <v>207472</v>
      </c>
      <c r="H33" s="13">
        <v>156213</v>
      </c>
      <c r="I33" s="16">
        <f t="shared" si="0"/>
        <v>1062324</v>
      </c>
    </row>
    <row r="34" spans="1:9" ht="24.75" customHeight="1">
      <c r="A34" s="35"/>
      <c r="B34" s="7" t="s">
        <v>6</v>
      </c>
      <c r="C34" s="13">
        <v>100611</v>
      </c>
      <c r="D34" s="13">
        <v>126981</v>
      </c>
      <c r="E34" s="13">
        <v>147799</v>
      </c>
      <c r="F34" s="13">
        <v>154999</v>
      </c>
      <c r="G34" s="13">
        <v>154199</v>
      </c>
      <c r="H34" s="13">
        <v>153840</v>
      </c>
      <c r="I34" s="16">
        <f t="shared" si="0"/>
        <v>838429</v>
      </c>
    </row>
    <row r="35" spans="1:9" ht="24.75" customHeight="1">
      <c r="A35" s="35"/>
      <c r="B35" s="17" t="s">
        <v>15</v>
      </c>
      <c r="C35" s="13">
        <v>220503</v>
      </c>
      <c r="D35" s="13">
        <v>280905</v>
      </c>
      <c r="E35" s="13">
        <v>327525</v>
      </c>
      <c r="F35" s="13">
        <v>121324</v>
      </c>
      <c r="G35" s="13">
        <v>343290</v>
      </c>
      <c r="H35" s="13">
        <v>110332</v>
      </c>
      <c r="I35" s="16">
        <f t="shared" si="0"/>
        <v>1403879</v>
      </c>
    </row>
    <row r="36" spans="1:9" ht="24.75" customHeight="1">
      <c r="A36" s="35"/>
      <c r="B36" s="19" t="s">
        <v>3</v>
      </c>
      <c r="C36" s="14">
        <f aca="true" t="shared" si="6" ref="C36:H36">SUM(C32:C35)</f>
        <v>882011</v>
      </c>
      <c r="D36" s="14">
        <f t="shared" si="6"/>
        <v>1123618</v>
      </c>
      <c r="E36" s="14">
        <f t="shared" si="6"/>
        <v>1310101</v>
      </c>
      <c r="F36" s="14">
        <f t="shared" si="6"/>
        <v>485295</v>
      </c>
      <c r="G36" s="14">
        <f t="shared" si="6"/>
        <v>1373162</v>
      </c>
      <c r="H36" s="14">
        <f t="shared" si="6"/>
        <v>1620526</v>
      </c>
      <c r="I36" s="16">
        <f t="shared" si="0"/>
        <v>6794713</v>
      </c>
    </row>
    <row r="37" ht="12.75"/>
    <row r="38" spans="1:9" ht="24.75" customHeight="1">
      <c r="A38" s="36" t="s">
        <v>3</v>
      </c>
      <c r="B38" s="10" t="s">
        <v>4</v>
      </c>
      <c r="C38" s="16">
        <f aca="true" t="shared" si="7" ref="C38:H38">C32+C23+C17+C12+C5</f>
        <v>48669234</v>
      </c>
      <c r="D38" s="16">
        <f t="shared" si="7"/>
        <v>61382888</v>
      </c>
      <c r="E38" s="16">
        <f t="shared" si="7"/>
        <v>71771421</v>
      </c>
      <c r="F38" s="16">
        <f t="shared" si="7"/>
        <v>74689446</v>
      </c>
      <c r="G38" s="16">
        <f t="shared" si="7"/>
        <v>72501652</v>
      </c>
      <c r="H38" s="16">
        <f t="shared" si="7"/>
        <v>61145040</v>
      </c>
      <c r="I38" s="16">
        <f t="shared" si="0"/>
        <v>390159681</v>
      </c>
    </row>
    <row r="39" spans="1:9" ht="24.75" customHeight="1">
      <c r="A39" s="36"/>
      <c r="B39" s="10" t="s">
        <v>5</v>
      </c>
      <c r="C39" s="16">
        <f>C33+C28+C18+C6</f>
        <v>4988168</v>
      </c>
      <c r="D39" s="16">
        <f aca="true" t="shared" si="8" ref="D39:I39">D33+D28+D18+D6</f>
        <v>6434412</v>
      </c>
      <c r="E39" s="16">
        <f t="shared" si="8"/>
        <v>7549351</v>
      </c>
      <c r="F39" s="16">
        <f t="shared" si="8"/>
        <v>7904239</v>
      </c>
      <c r="G39" s="16">
        <f t="shared" si="8"/>
        <v>11410202</v>
      </c>
      <c r="H39" s="16">
        <f t="shared" si="8"/>
        <v>11138934</v>
      </c>
      <c r="I39" s="16">
        <f t="shared" si="8"/>
        <v>49425306</v>
      </c>
    </row>
    <row r="40" spans="1:9" ht="24.75" customHeight="1">
      <c r="A40" s="36"/>
      <c r="B40" s="10" t="s">
        <v>6</v>
      </c>
      <c r="C40" s="16">
        <f aca="true" t="shared" si="9" ref="C40:H40">C34+C7</f>
        <v>9912147</v>
      </c>
      <c r="D40" s="16">
        <f t="shared" si="9"/>
        <v>12498405</v>
      </c>
      <c r="E40" s="16">
        <f t="shared" si="9"/>
        <v>14902240</v>
      </c>
      <c r="F40" s="16">
        <f t="shared" si="9"/>
        <v>17349042</v>
      </c>
      <c r="G40" s="16">
        <f t="shared" si="9"/>
        <v>17513747</v>
      </c>
      <c r="H40" s="16">
        <f t="shared" si="9"/>
        <v>17524036</v>
      </c>
      <c r="I40" s="16">
        <f t="shared" si="0"/>
        <v>89699617</v>
      </c>
    </row>
    <row r="41" spans="1:9" ht="24.75" customHeight="1">
      <c r="A41" s="36"/>
      <c r="B41" s="18" t="s">
        <v>15</v>
      </c>
      <c r="C41" s="16">
        <f aca="true" t="shared" si="10" ref="C41:H41">C35+C29+C24+C19+C13+C8</f>
        <v>21189849</v>
      </c>
      <c r="D41" s="16">
        <f t="shared" si="10"/>
        <v>26771902</v>
      </c>
      <c r="E41" s="16">
        <f t="shared" si="10"/>
        <v>31407670</v>
      </c>
      <c r="F41" s="16">
        <f t="shared" si="10"/>
        <v>42126228</v>
      </c>
      <c r="G41" s="16">
        <f t="shared" si="10"/>
        <v>29313216</v>
      </c>
      <c r="H41" s="16">
        <f t="shared" si="10"/>
        <v>4803536</v>
      </c>
      <c r="I41" s="16">
        <f t="shared" si="0"/>
        <v>155612401</v>
      </c>
    </row>
    <row r="42" spans="1:9" ht="24.75" customHeight="1">
      <c r="A42" s="36"/>
      <c r="B42" s="10" t="s">
        <v>7</v>
      </c>
      <c r="C42" s="16">
        <f aca="true" t="shared" si="11" ref="C42:H42">C25+C20+C14+C9</f>
        <v>13355433</v>
      </c>
      <c r="D42" s="16">
        <f t="shared" si="11"/>
        <v>16813029</v>
      </c>
      <c r="E42" s="16">
        <f t="shared" si="11"/>
        <v>18972004</v>
      </c>
      <c r="F42" s="16">
        <f t="shared" si="11"/>
        <v>21435974</v>
      </c>
      <c r="G42" s="16">
        <f t="shared" si="11"/>
        <v>36270374</v>
      </c>
      <c r="H42" s="16">
        <f t="shared" si="11"/>
        <v>72944604</v>
      </c>
      <c r="I42" s="16">
        <f t="shared" si="0"/>
        <v>179791418</v>
      </c>
    </row>
    <row r="43" spans="1:9" ht="24.75" customHeight="1">
      <c r="A43" s="36"/>
      <c r="B43" s="22" t="s">
        <v>3</v>
      </c>
      <c r="C43" s="16">
        <f aca="true" t="shared" si="12" ref="C43:H43">SUM(C38:C42)</f>
        <v>98114831</v>
      </c>
      <c r="D43" s="16">
        <f t="shared" si="12"/>
        <v>123900636</v>
      </c>
      <c r="E43" s="16">
        <f t="shared" si="12"/>
        <v>144602686</v>
      </c>
      <c r="F43" s="16">
        <f t="shared" si="12"/>
        <v>163504929</v>
      </c>
      <c r="G43" s="16">
        <f t="shared" si="12"/>
        <v>167009191</v>
      </c>
      <c r="H43" s="16">
        <f t="shared" si="12"/>
        <v>167556150</v>
      </c>
      <c r="I43" s="16">
        <f t="shared" si="0"/>
        <v>864688423</v>
      </c>
    </row>
    <row r="44" spans="1:9" ht="12.75">
      <c r="A44" s="30" t="s">
        <v>29</v>
      </c>
      <c r="B44" s="30"/>
      <c r="C44" s="30"/>
      <c r="D44" s="30"/>
      <c r="E44" s="30"/>
      <c r="F44" s="30"/>
      <c r="G44" s="30"/>
      <c r="H44" s="30"/>
      <c r="I44" s="30"/>
    </row>
    <row r="45" spans="1:10" s="12" customFormat="1" ht="12.75">
      <c r="A45" s="31" t="s">
        <v>22</v>
      </c>
      <c r="B45" s="29"/>
      <c r="C45" s="29"/>
      <c r="D45" s="29"/>
      <c r="E45" s="29"/>
      <c r="F45" s="29"/>
      <c r="G45" s="29"/>
      <c r="H45" s="29"/>
      <c r="I45" s="29"/>
      <c r="J45" s="11"/>
    </row>
    <row r="46" spans="1:10" s="12" customFormat="1" ht="12.75">
      <c r="A46" s="29" t="s">
        <v>23</v>
      </c>
      <c r="B46" s="29"/>
      <c r="C46" s="29"/>
      <c r="D46" s="29"/>
      <c r="E46" s="29"/>
      <c r="F46" s="29"/>
      <c r="G46" s="29"/>
      <c r="H46" s="29"/>
      <c r="I46" s="29"/>
      <c r="J46" s="11"/>
    </row>
    <row r="47" spans="1:10" s="12" customFormat="1" ht="12.75">
      <c r="A47" s="29" t="s">
        <v>24</v>
      </c>
      <c r="B47" s="29"/>
      <c r="C47" s="29"/>
      <c r="D47" s="29"/>
      <c r="E47" s="29"/>
      <c r="F47" s="29"/>
      <c r="G47" s="29"/>
      <c r="H47" s="29"/>
      <c r="I47" s="29"/>
      <c r="J47" s="11"/>
    </row>
    <row r="48" spans="1:10" s="12" customFormat="1" ht="12.75">
      <c r="A48" s="29" t="s">
        <v>25</v>
      </c>
      <c r="B48" s="29"/>
      <c r="C48" s="29"/>
      <c r="D48" s="29"/>
      <c r="E48" s="29"/>
      <c r="F48" s="29"/>
      <c r="G48" s="29"/>
      <c r="H48" s="29"/>
      <c r="I48" s="29"/>
      <c r="J48" s="11"/>
    </row>
    <row r="49" spans="1:10" s="12" customFormat="1" ht="23.25" customHeight="1">
      <c r="A49" s="29"/>
      <c r="B49" s="29"/>
      <c r="C49" s="29"/>
      <c r="D49" s="29"/>
      <c r="E49" s="29"/>
      <c r="F49" s="29"/>
      <c r="G49" s="29"/>
      <c r="H49" s="29"/>
      <c r="I49" s="29"/>
      <c r="J49" s="11"/>
    </row>
    <row r="50" spans="1:10" s="12" customFormat="1" ht="23.25" customHeight="1">
      <c r="A50" s="29"/>
      <c r="B50" s="29"/>
      <c r="C50" s="29"/>
      <c r="D50" s="29"/>
      <c r="E50" s="29"/>
      <c r="F50" s="29"/>
      <c r="G50" s="29"/>
      <c r="H50" s="29"/>
      <c r="I50" s="29"/>
      <c r="J50" s="11"/>
    </row>
    <row r="51" spans="1:10" s="12" customFormat="1" ht="23.25" customHeight="1">
      <c r="A51" s="29"/>
      <c r="B51" s="29"/>
      <c r="C51" s="29"/>
      <c r="D51" s="29"/>
      <c r="E51" s="29"/>
      <c r="F51" s="29"/>
      <c r="G51" s="29"/>
      <c r="H51" s="29"/>
      <c r="I51" s="29"/>
      <c r="J51" s="11"/>
    </row>
    <row r="52" spans="1:10" s="12" customFormat="1" ht="23.25" customHeight="1">
      <c r="A52" s="29"/>
      <c r="B52" s="29"/>
      <c r="C52" s="29"/>
      <c r="D52" s="29"/>
      <c r="E52" s="29"/>
      <c r="F52" s="29"/>
      <c r="G52" s="29"/>
      <c r="H52" s="29"/>
      <c r="I52" s="29"/>
      <c r="J52" s="11"/>
    </row>
  </sheetData>
  <sheetProtection/>
  <mergeCells count="18">
    <mergeCell ref="A23:A26"/>
    <mergeCell ref="A28:A30"/>
    <mergeCell ref="A32:A36"/>
    <mergeCell ref="A38:A43"/>
    <mergeCell ref="A2:I2"/>
    <mergeCell ref="A5:A10"/>
    <mergeCell ref="A12:A15"/>
    <mergeCell ref="A17:A21"/>
    <mergeCell ref="H3:I3"/>
    <mergeCell ref="A49:I49"/>
    <mergeCell ref="A50:I50"/>
    <mergeCell ref="A51:I51"/>
    <mergeCell ref="A52:I52"/>
    <mergeCell ref="A44:I44"/>
    <mergeCell ref="A46:I46"/>
    <mergeCell ref="A47:I47"/>
    <mergeCell ref="A48:I48"/>
    <mergeCell ref="A45:I45"/>
  </mergeCells>
  <printOptions horizontalCentered="1"/>
  <pageMargins left="0.44" right="0.2" top="0.33" bottom="0.65" header="0.24" footer="0.5"/>
  <pageSetup horizontalDpi="300" verticalDpi="300" orientation="landscape" paperSize="9" scale="89" r:id="rId2"/>
  <rowBreaks count="2" manualBreakCount="2">
    <brk id="22" max="8" man="1"/>
    <brk id="49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N18" sqref="N18"/>
    </sheetView>
  </sheetViews>
  <sheetFormatPr defaultColWidth="9.00390625" defaultRowHeight="12.75"/>
  <cols>
    <col min="1" max="1" width="11.140625" style="26" customWidth="1"/>
    <col min="2" max="2" width="9.8515625" style="26" bestFit="1" customWidth="1"/>
    <col min="3" max="8" width="9.00390625" style="26" customWidth="1"/>
    <col min="9" max="9" width="18.00390625" style="28" customWidth="1"/>
    <col min="10" max="10" width="12.140625" style="26" customWidth="1"/>
    <col min="11" max="16384" width="9.00390625" style="26" customWidth="1"/>
  </cols>
  <sheetData>
    <row r="1" s="3" customFormat="1" ht="12.75">
      <c r="I1" s="20"/>
    </row>
    <row r="2" s="3" customFormat="1" ht="12.75">
      <c r="I2" s="20"/>
    </row>
    <row r="3" s="3" customFormat="1" ht="12.75">
      <c r="I3" s="20"/>
    </row>
    <row r="4" spans="2:9" s="3" customFormat="1" ht="12.75">
      <c r="B4" s="4">
        <v>2001</v>
      </c>
      <c r="C4" s="4">
        <v>2002</v>
      </c>
      <c r="D4" s="4">
        <v>2003</v>
      </c>
      <c r="E4" s="4">
        <v>2004</v>
      </c>
      <c r="F4" s="4">
        <v>2005</v>
      </c>
      <c r="G4" s="4">
        <v>2006</v>
      </c>
      <c r="I4" s="20"/>
    </row>
    <row r="5" spans="1:10" s="3" customFormat="1" ht="12.75" customHeight="1">
      <c r="A5" s="3" t="s">
        <v>8</v>
      </c>
      <c r="B5" s="25">
        <f>'ΣΤΕΡΕΑ ΕΛΛΑΔΑ 19'!C10</f>
        <v>30738191</v>
      </c>
      <c r="C5" s="25">
        <f>'ΣΤΕΡΕΑ ΕΛΛΑΔΑ 19'!D10</f>
        <v>38795708</v>
      </c>
      <c r="D5" s="25">
        <f>'ΣΤΕΡΕΑ ΕΛΛΑΔΑ 19'!E10</f>
        <v>45385743</v>
      </c>
      <c r="E5" s="25">
        <f>'ΣΤΕΡΕΑ ΕΛΛΑΔΑ 19'!F10</f>
        <v>48007105</v>
      </c>
      <c r="F5" s="25">
        <f>'ΣΤΕΡΕΑ ΕΛΛΑΔΑ 19'!G10</f>
        <v>39425863</v>
      </c>
      <c r="G5" s="25">
        <f>'ΣΤΕΡΕΑ ΕΛΛΑΔΑ 19'!H10</f>
        <v>30193278</v>
      </c>
      <c r="I5" s="23" t="s">
        <v>26</v>
      </c>
      <c r="J5" s="25">
        <f>'ΣΤΕΡΕΑ ΕΛΛΑΔΑ 19'!I38</f>
        <v>390159681</v>
      </c>
    </row>
    <row r="6" spans="1:10" s="3" customFormat="1" ht="12.75">
      <c r="A6" s="3" t="s">
        <v>9</v>
      </c>
      <c r="B6" s="25">
        <f>'ΣΤΕΡΕΑ ΕΛΛΑΔΑ 19'!C15</f>
        <v>12037298</v>
      </c>
      <c r="C6" s="25">
        <f>'ΣΤΕΡΕΑ ΕΛΛΑΔΑ 19'!D15</f>
        <v>15561607</v>
      </c>
      <c r="D6" s="25">
        <f>'ΣΤΕΡΕΑ ΕΛΛΑΔΑ 19'!E15</f>
        <v>18183231</v>
      </c>
      <c r="E6" s="25">
        <f>'ΣΤΕΡΕΑ ΕΛΛΑΔΑ 19'!F15</f>
        <v>19776084</v>
      </c>
      <c r="F6" s="25">
        <f>'ΣΤΕΡΕΑ ΕΛΛΑΔΑ 19'!G15</f>
        <v>37792801</v>
      </c>
      <c r="G6" s="25">
        <f>'ΣΤΕΡΕΑ ΕΛΛΑΔΑ 19'!H15</f>
        <v>23710101</v>
      </c>
      <c r="I6" s="23" t="s">
        <v>27</v>
      </c>
      <c r="J6" s="25">
        <f>'ΣΤΕΡΕΑ ΕΛΛΑΔΑ 19'!I39</f>
        <v>49425306</v>
      </c>
    </row>
    <row r="7" spans="1:10" s="3" customFormat="1" ht="12.75">
      <c r="A7" s="3" t="s">
        <v>10</v>
      </c>
      <c r="B7" s="25">
        <f>'ΣΤΕΡΕΑ ΕΛΛΑΔΑ 19'!C21</f>
        <v>36087891</v>
      </c>
      <c r="C7" s="25">
        <f>'ΣΤΕΡΕΑ ΕΛΛΑΔΑ 19'!D21</f>
        <v>45161095</v>
      </c>
      <c r="D7" s="25">
        <f>'ΣΤΕΡΕΑ ΕΛΛΑΔΑ 19'!E21</f>
        <v>53330105</v>
      </c>
      <c r="E7" s="25">
        <f>'ΣΤΕΡΕΑ ΕΛΛΑΔΑ 19'!F21</f>
        <v>65070877</v>
      </c>
      <c r="F7" s="25">
        <f>'ΣΤΕΡΕΑ ΕΛΛΑΔΑ 19'!G21</f>
        <v>25295584</v>
      </c>
      <c r="G7" s="25">
        <f>'ΣΤΕΡΕΑ ΕΛΛΑΔΑ 19'!H21</f>
        <v>8160514</v>
      </c>
      <c r="I7" s="23" t="s">
        <v>28</v>
      </c>
      <c r="J7" s="25">
        <f>'ΣΤΕΡΕΑ ΕΛΛΑΔΑ 19'!I40</f>
        <v>89699617</v>
      </c>
    </row>
    <row r="8" spans="1:10" s="3" customFormat="1" ht="12.75">
      <c r="A8" s="3" t="s">
        <v>11</v>
      </c>
      <c r="B8" s="25">
        <f>'ΣΤΕΡΕΑ ΕΛΛΑΔΑ 19'!C26</f>
        <v>14096994</v>
      </c>
      <c r="C8" s="25">
        <f>'ΣΤΕΡΕΑ ΕΛΛΑΔΑ 19'!D26</f>
        <v>17720653</v>
      </c>
      <c r="D8" s="25">
        <f>'ΣΤΕΡΕΑ ΕΛΛΑΔΑ 19'!E26</f>
        <v>19894910</v>
      </c>
      <c r="E8" s="25">
        <f>'ΣΤΕΡΕΑ ΕΛΛΑΔΑ 19'!F26</f>
        <v>23002588</v>
      </c>
      <c r="F8" s="25">
        <f>'ΣΤΕΡΕΑ ΕΛΛΑΔΑ 19'!G26</f>
        <v>49844316</v>
      </c>
      <c r="G8" s="25">
        <f>'ΣΤΕΡΕΑ ΕΛΛΑΔΑ 19'!H26</f>
        <v>93721027</v>
      </c>
      <c r="I8" s="23" t="s">
        <v>15</v>
      </c>
      <c r="J8" s="25">
        <f>'ΣΤΕΡΕΑ ΕΛΛΑΔΑ 19'!I41</f>
        <v>155612401</v>
      </c>
    </row>
    <row r="9" spans="1:10" s="3" customFormat="1" ht="12.75">
      <c r="A9" s="3" t="s">
        <v>12</v>
      </c>
      <c r="B9" s="25">
        <f>'ΣΤΕΡΕΑ ΕΛΛΑΔΑ 19'!C30</f>
        <v>4272446</v>
      </c>
      <c r="C9" s="25">
        <f>'ΣΤΕΡΕΑ ΕΛΛΑΔΑ 19'!D30</f>
        <v>5537955</v>
      </c>
      <c r="D9" s="25">
        <f>'ΣΤΕΡΕΑ ΕΛΛΑΔΑ 19'!E30</f>
        <v>6498596</v>
      </c>
      <c r="E9" s="25">
        <f>'ΣΤΕΡΕΑ ΕΛΛΑΔΑ 19'!F30</f>
        <v>7162980</v>
      </c>
      <c r="F9" s="25">
        <f>'ΣΤΕΡΕΑ ΕΛΛΑΔΑ 19'!G30</f>
        <v>13277465</v>
      </c>
      <c r="G9" s="25">
        <f>'ΣΤΕΡΕΑ ΕΛΛΑΔΑ 19'!H30</f>
        <v>10150704</v>
      </c>
      <c r="I9" s="23" t="s">
        <v>7</v>
      </c>
      <c r="J9" s="25">
        <f>'ΣΤΕΡΕΑ ΕΛΛΑΔΑ 19'!I42</f>
        <v>179791418</v>
      </c>
    </row>
    <row r="10" spans="1:9" s="3" customFormat="1" ht="12.75">
      <c r="A10" s="3" t="s">
        <v>13</v>
      </c>
      <c r="B10" s="25">
        <f>'ΣΤΕΡΕΑ ΕΛΛΑΔΑ 19'!C36</f>
        <v>882011</v>
      </c>
      <c r="C10" s="25">
        <f>'ΣΤΕΡΕΑ ΕΛΛΑΔΑ 19'!D36</f>
        <v>1123618</v>
      </c>
      <c r="D10" s="25">
        <f>'ΣΤΕΡΕΑ ΕΛΛΑΔΑ 19'!E36</f>
        <v>1310101</v>
      </c>
      <c r="E10" s="25">
        <f>'ΣΤΕΡΕΑ ΕΛΛΑΔΑ 19'!F36</f>
        <v>485295</v>
      </c>
      <c r="F10" s="25">
        <f>'ΣΤΕΡΕΑ ΕΛΛΑΔΑ 19'!G36</f>
        <v>1373162</v>
      </c>
      <c r="G10" s="25">
        <f>'ΣΤΕΡΕΑ ΕΛΛΑΔΑ 19'!H36</f>
        <v>1620526</v>
      </c>
      <c r="I10" s="24"/>
    </row>
    <row r="11" ht="12.75">
      <c r="I11" s="27"/>
    </row>
    <row r="12" ht="12.75" customHeight="1">
      <c r="I12" s="27"/>
    </row>
    <row r="17" ht="12.75" customHeight="1"/>
    <row r="23" ht="12.75" customHeight="1"/>
    <row r="28" ht="12.75" customHeight="1"/>
    <row r="32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printOptions/>
  <pageMargins left="0.44" right="0.2" top="0.65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2006-06-13T09:06:54Z</cp:lastPrinted>
  <dcterms:created xsi:type="dcterms:W3CDTF">2002-04-22T09:56:22Z</dcterms:created>
  <dcterms:modified xsi:type="dcterms:W3CDTF">2009-06-11T10:24:34Z</dcterms:modified>
  <cp:category/>
  <cp:version/>
  <cp:contentType/>
  <cp:contentStatus/>
</cp:coreProperties>
</file>